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3" sheetId="5" r:id="rId1"/>
  </sheets>
  <calcPr calcId="125725"/>
</workbook>
</file>

<file path=xl/calcChain.xml><?xml version="1.0" encoding="utf-8"?>
<calcChain xmlns="http://schemas.openxmlformats.org/spreadsheetml/2006/main">
  <c r="D7" i="5"/>
  <c r="D6"/>
  <c r="D5"/>
  <c r="E6" l="1"/>
  <c r="F6" s="1"/>
  <c r="G6" l="1"/>
  <c r="E4"/>
  <c r="F4" l="1"/>
  <c r="G4"/>
  <c r="D4"/>
  <c r="B3"/>
  <c r="E7"/>
  <c r="E5"/>
  <c r="E3"/>
  <c r="F3" l="1"/>
  <c r="D3"/>
  <c r="G3" s="1"/>
  <c r="F5"/>
  <c r="G5"/>
  <c r="F7"/>
  <c r="G7"/>
</calcChain>
</file>

<file path=xl/sharedStrings.xml><?xml version="1.0" encoding="utf-8"?>
<sst xmlns="http://schemas.openxmlformats.org/spreadsheetml/2006/main" count="13" uniqueCount="13">
  <si>
    <t>2016-17</t>
  </si>
  <si>
    <t>2012-13</t>
  </si>
  <si>
    <t>2013-14</t>
  </si>
  <si>
    <t>2014-15</t>
  </si>
  <si>
    <t>2015-16</t>
  </si>
  <si>
    <t>4.1.4 Unit Cost of education including the salar component and excluding salary component</t>
  </si>
  <si>
    <t>Year</t>
  </si>
  <si>
    <t>Total Intake</t>
  </si>
  <si>
    <t>Total Expenditure including salary</t>
  </si>
  <si>
    <t xml:space="preserve">Total Expenditure excluding  salary </t>
  </si>
  <si>
    <t xml:space="preserve">unit cost excluding salary </t>
  </si>
  <si>
    <t>Salary</t>
  </si>
  <si>
    <t xml:space="preserve">unit cost including salary in.rs.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</si>
</sst>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1" xfId="1" applyFont="1" applyBorder="1"/>
    <xf numFmtId="0" fontId="0" fillId="0" borderId="1" xfId="0" applyBorder="1" applyAlignment="1">
      <alignment horizontal="center" vertical="center"/>
    </xf>
    <xf numFmtId="43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view="pageBreakPreview" zoomScale="90" zoomScaleSheetLayoutView="90" workbookViewId="0">
      <selection activeCell="B2" sqref="B2"/>
    </sheetView>
  </sheetViews>
  <sheetFormatPr defaultRowHeight="15"/>
  <cols>
    <col min="1" max="1" width="10.28515625" customWidth="1"/>
    <col min="2" max="4" width="22.85546875" customWidth="1"/>
    <col min="5" max="5" width="15.28515625" customWidth="1"/>
    <col min="6" max="6" width="14.140625" customWidth="1"/>
    <col min="7" max="7" width="17.85546875" customWidth="1"/>
  </cols>
  <sheetData>
    <row r="1" spans="1:7" ht="15" customHeight="1">
      <c r="A1" s="6" t="s">
        <v>5</v>
      </c>
      <c r="B1" s="6"/>
      <c r="C1" s="6"/>
      <c r="D1" s="6"/>
      <c r="E1" s="6"/>
      <c r="F1" s="6"/>
      <c r="G1" s="6"/>
    </row>
    <row r="2" spans="1:7" ht="69.75" customHeight="1">
      <c r="A2" s="4" t="s">
        <v>6</v>
      </c>
      <c r="B2" s="4" t="s">
        <v>8</v>
      </c>
      <c r="C2" s="4" t="s">
        <v>11</v>
      </c>
      <c r="D2" s="4" t="s">
        <v>9</v>
      </c>
      <c r="E2" s="4" t="s">
        <v>7</v>
      </c>
      <c r="F2" s="5" t="s">
        <v>12</v>
      </c>
      <c r="G2" s="5" t="s">
        <v>10</v>
      </c>
    </row>
    <row r="3" spans="1:7">
      <c r="A3" s="1" t="s">
        <v>1</v>
      </c>
      <c r="B3" s="1">
        <f>14153338.55</f>
        <v>14153338.550000001</v>
      </c>
      <c r="C3" s="1">
        <v>5832763</v>
      </c>
      <c r="D3" s="1">
        <f>B3-C3</f>
        <v>8320575.5500000007</v>
      </c>
      <c r="E3" s="2">
        <f>(60*5)</f>
        <v>300</v>
      </c>
      <c r="F3" s="3">
        <f>B3/E3</f>
        <v>47177.79516666667</v>
      </c>
      <c r="G3" s="3">
        <f>D3/E3</f>
        <v>27735.251833333336</v>
      </c>
    </row>
    <row r="4" spans="1:7">
      <c r="A4" s="1" t="s">
        <v>2</v>
      </c>
      <c r="B4" s="1">
        <v>31614462.16</v>
      </c>
      <c r="C4" s="1">
        <v>13298385.390000001</v>
      </c>
      <c r="D4" s="1">
        <f>B4-C4</f>
        <v>18316076.77</v>
      </c>
      <c r="E4" s="2">
        <f>(60*10)+(24*2)</f>
        <v>648</v>
      </c>
      <c r="F4" s="3">
        <f>B4/E4</f>
        <v>48787.75024691358</v>
      </c>
      <c r="G4" s="3">
        <f>D4/E4</f>
        <v>28265.550570987652</v>
      </c>
    </row>
    <row r="5" spans="1:7">
      <c r="A5" s="1" t="s">
        <v>3</v>
      </c>
      <c r="B5" s="1">
        <v>47548802.219999999</v>
      </c>
      <c r="C5" s="1">
        <v>25390424</v>
      </c>
      <c r="D5" s="1">
        <f>B5-C5</f>
        <v>22158378.219999999</v>
      </c>
      <c r="E5" s="2">
        <f>(60*15)+(24*4)</f>
        <v>996</v>
      </c>
      <c r="F5" s="3">
        <f>B5/E5</f>
        <v>47739.761265060239</v>
      </c>
      <c r="G5" s="3">
        <f>D5/E5</f>
        <v>22247.367690763051</v>
      </c>
    </row>
    <row r="6" spans="1:7">
      <c r="A6" s="1" t="s">
        <v>4</v>
      </c>
      <c r="B6" s="1">
        <v>61856851.659999996</v>
      </c>
      <c r="C6" s="1">
        <v>33106844</v>
      </c>
      <c r="D6" s="1">
        <f>B6-C6</f>
        <v>28750007.659999996</v>
      </c>
      <c r="E6" s="2">
        <f>(60*20)+(24*4)</f>
        <v>1296</v>
      </c>
      <c r="F6" s="3">
        <f>B6/E6</f>
        <v>47729.052206790118</v>
      </c>
      <c r="G6" s="3">
        <f>D6/E6</f>
        <v>22183.647885802467</v>
      </c>
    </row>
    <row r="7" spans="1:7">
      <c r="A7" s="1" t="s">
        <v>0</v>
      </c>
      <c r="B7" s="1">
        <v>76929596</v>
      </c>
      <c r="C7" s="1">
        <v>39638979.799999997</v>
      </c>
      <c r="D7" s="1">
        <f>B7-C7</f>
        <v>37290616.200000003</v>
      </c>
      <c r="E7" s="2">
        <f>(30*5)+(60*15)+(12*2)+(24*2)</f>
        <v>1122</v>
      </c>
      <c r="F7" s="3">
        <f>B7/E7</f>
        <v>68564.702317290546</v>
      </c>
      <c r="G7" s="3">
        <f>D7/E7</f>
        <v>33235.843315508027</v>
      </c>
    </row>
  </sheetData>
  <mergeCells count="1">
    <mergeCell ref="A1:G1"/>
  </mergeCells>
  <pageMargins left="0.77" right="0.3" top="0.87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2018-06-07T12:24:15Z</dcterms:modified>
</cp:coreProperties>
</file>